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510" windowWidth="15480" windowHeight="11640" activeTab="0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<sst xmlns="http://schemas.openxmlformats.org/spreadsheetml/2006/main" count="93" uniqueCount="87">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</sst>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5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2" fillId="2" borderId="16" xfId="0" applyFont="1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Border="1" applyAlignment="1">
      <alignment/>
    </xf>
    <xf numFmtId="3" fontId="0" fillId="3" borderId="27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29" xfId="0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31" xfId="0" applyFill="1" applyBorder="1" applyAlignment="1">
      <alignment/>
    </xf>
    <xf numFmtId="0" fontId="0" fillId="0" borderId="32" xfId="0" applyFill="1" applyBorder="1" applyAlignment="1">
      <alignment horizontal="left"/>
    </xf>
    <xf numFmtId="0" fontId="0" fillId="3" borderId="21" xfId="0" applyFill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3" xfId="0" applyBorder="1" applyAlignment="1">
      <alignment/>
    </xf>
    <xf numFmtId="3" fontId="0" fillId="3" borderId="33" xfId="0" applyNumberFormat="1" applyFill="1" applyBorder="1" applyAlignment="1">
      <alignment horizontal="center"/>
    </xf>
    <xf numFmtId="3" fontId="0" fillId="3" borderId="34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35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" xfId="0" applyFill="1" applyBorder="1" applyAlignment="1">
      <alignment/>
    </xf>
    <xf numFmtId="164" fontId="0" fillId="3" borderId="12" xfId="0" applyNumberFormat="1" applyFill="1" applyBorder="1" applyAlignment="1">
      <alignment horizontal="center"/>
    </xf>
    <xf numFmtId="0" fontId="0" fillId="3" borderId="36" xfId="0" applyFill="1" applyBorder="1" applyAlignment="1">
      <alignment/>
    </xf>
    <xf numFmtId="164" fontId="0" fillId="3" borderId="27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64" fontId="0" fillId="2" borderId="35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2" borderId="27" xfId="0" applyNumberFormat="1" applyFill="1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3" fontId="0" fillId="3" borderId="19" xfId="0" applyNumberFormat="1" applyFill="1" applyBorder="1" applyAlignment="1">
      <alignment horizontal="left"/>
    </xf>
    <xf numFmtId="3" fontId="0" fillId="3" borderId="20" xfId="0" applyNumberFormat="1" applyFill="1" applyBorder="1" applyAlignment="1">
      <alignment horizontal="left"/>
    </xf>
    <xf numFmtId="0" fontId="2" fillId="2" borderId="16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33.87625040335592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11.132623426911907</c:v>
                </c:pt>
              </c:numCache>
            </c:numRef>
          </c:val>
        </c:ser>
        <c:ser>
          <c:idx val="2"/>
          <c:order val="2"/>
          <c:tx>
            <c:v>WW-Bereitung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5.814133591481123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11.159599870926105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16.350564698289773</c:v>
                </c:pt>
              </c:numCache>
            </c:numRef>
          </c:val>
        </c:ser>
        <c:overlap val="100"/>
        <c:gapWidth val="430"/>
        <c:axId val="52567449"/>
        <c:axId val="3344994"/>
      </c:barChart>
      <c:catAx>
        <c:axId val="52567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344994"/>
        <c:crosses val="autoZero"/>
        <c:auto val="1"/>
        <c:lblOffset val="100"/>
        <c:noMultiLvlLbl val="0"/>
      </c:catAx>
      <c:valAx>
        <c:axId val="3344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/>
          </a:ln>
        </c:spPr>
        <c:crossAx val="52567449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097875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098000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07625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17300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45975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36575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22475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</cdr:x>
      <cdr:y>0.955</cdr:y>
    </cdr:from>
    <cdr:to>
      <cdr:x>0.48</cdr:x>
      <cdr:y>0.983</cdr:y>
    </cdr:to>
    <cdr:sp>
      <cdr:nvSpPr>
        <cdr:cNvPr id="1" name="Rectangle 1"/>
        <cdr:cNvSpPr>
          <a:spLocks/>
        </cdr:cNvSpPr>
      </cdr:nvSpPr>
      <cdr:spPr>
        <a:xfrm>
          <a:off x="3810000" y="5686425"/>
          <a:ext cx="314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tabSelected="1" workbookViewId="0" topLeftCell="A1">
      <selection activeCell="C24" sqref="C24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1</v>
      </c>
    </row>
    <row r="11" spans="2:3" ht="14.25">
      <c r="B11" s="10" t="s">
        <v>27</v>
      </c>
      <c r="C11" s="11">
        <v>4959</v>
      </c>
    </row>
    <row r="12" spans="2:3" ht="14.25">
      <c r="B12" s="10" t="s">
        <v>28</v>
      </c>
      <c r="C12" s="11">
        <v>6198</v>
      </c>
    </row>
    <row r="13" spans="2:3" ht="14.25">
      <c r="B13" s="10" t="s">
        <v>29</v>
      </c>
      <c r="C13" s="11">
        <v>18594</v>
      </c>
    </row>
    <row r="14" spans="2:4" ht="15.75">
      <c r="B14" s="10" t="s">
        <v>30</v>
      </c>
      <c r="C14" s="58">
        <v>16734</v>
      </c>
      <c r="D14" t="s">
        <v>4</v>
      </c>
    </row>
    <row r="15" spans="2:3" ht="13.5" thickBot="1">
      <c r="B15" s="33" t="s">
        <v>76</v>
      </c>
      <c r="C15" s="70">
        <v>2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72">
        <v>209965</v>
      </c>
      <c r="D18" t="s">
        <v>69</v>
      </c>
    </row>
    <row r="19" spans="2:3" ht="15.75">
      <c r="B19" s="20" t="s">
        <v>37</v>
      </c>
      <c r="C19" s="69">
        <f>IF(C11=0,0,C18/C11)</f>
        <v>42.340189554345635</v>
      </c>
    </row>
    <row r="20" spans="2:3" ht="16.5" thickBot="1">
      <c r="B20" s="24" t="s">
        <v>38</v>
      </c>
      <c r="C20" s="67">
        <f>IF(C12=0,0,C18/C12)</f>
        <v>33.87625040335592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2">
        <v>69811</v>
      </c>
      <c r="D23" t="s">
        <v>70</v>
      </c>
    </row>
    <row r="24" spans="2:3" ht="15.75">
      <c r="B24" s="20" t="s">
        <v>37</v>
      </c>
      <c r="C24" s="43">
        <f>IF(C11=0,0,C23/C11)</f>
        <v>14.077636620286349</v>
      </c>
    </row>
    <row r="25" spans="2:3" ht="16.5" thickBot="1">
      <c r="B25" s="24" t="s">
        <v>38</v>
      </c>
      <c r="C25" s="44">
        <f>IF(C12=0,0,C23/C12)</f>
        <v>11.263472087770248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3">
        <v>4.2</v>
      </c>
    </row>
    <row r="29" spans="2:3" ht="15" customHeight="1">
      <c r="B29" s="64" t="s">
        <v>65</v>
      </c>
      <c r="C29" s="75">
        <v>1</v>
      </c>
    </row>
    <row r="30" spans="2:3" ht="12.75">
      <c r="B30" s="10" t="s">
        <v>63</v>
      </c>
      <c r="C30" s="21">
        <v>396</v>
      </c>
    </row>
    <row r="31" spans="2:3" ht="12.75">
      <c r="B31" s="20" t="s">
        <v>77</v>
      </c>
      <c r="C31" s="65">
        <v>10</v>
      </c>
    </row>
    <row r="32" spans="2:3" ht="13.5" thickBot="1">
      <c r="B32" s="24" t="s">
        <v>78</v>
      </c>
      <c r="C32" s="14">
        <v>260</v>
      </c>
    </row>
    <row r="33" spans="2:3" ht="15.75">
      <c r="B33" s="66" t="s">
        <v>66</v>
      </c>
      <c r="C33" s="63">
        <f>C28*C29*(40-10)*C30*C31*C32/3600</f>
        <v>36036</v>
      </c>
    </row>
    <row r="34" spans="2:3" ht="15.75">
      <c r="B34" s="20" t="s">
        <v>67</v>
      </c>
      <c r="C34" s="71">
        <f>IF(C11=0,0,C33/C11)</f>
        <v>7.266787658802178</v>
      </c>
    </row>
    <row r="35" spans="2:3" ht="16.5" thickBot="1">
      <c r="B35" s="24" t="s">
        <v>68</v>
      </c>
      <c r="C35" s="67">
        <f>IF(C12=0,0,C33/C12)</f>
        <v>5.814133591481123</v>
      </c>
    </row>
    <row r="36" spans="2:3" ht="13.5" thickBot="1">
      <c r="B36" s="16"/>
      <c r="C36" s="57"/>
    </row>
    <row r="37" spans="2:3" ht="27.75" customHeight="1" thickBot="1">
      <c r="B37" s="2" t="s">
        <v>52</v>
      </c>
      <c r="C37" s="3"/>
    </row>
    <row r="38" spans="2:3" ht="18" customHeight="1">
      <c r="B38" s="42" t="s">
        <v>74</v>
      </c>
      <c r="C38" s="9">
        <v>2.4</v>
      </c>
    </row>
    <row r="39" spans="2:3" ht="15.75">
      <c r="B39" s="68" t="s">
        <v>53</v>
      </c>
      <c r="C39" s="43">
        <f>C38*C14*C15/3.6</f>
        <v>22312</v>
      </c>
    </row>
    <row r="40" spans="2:4" ht="16.5" customHeight="1">
      <c r="B40" s="10" t="s">
        <v>75</v>
      </c>
      <c r="C40" s="21">
        <v>3100</v>
      </c>
      <c r="D40" t="s">
        <v>72</v>
      </c>
    </row>
    <row r="41" spans="2:3" ht="15.75">
      <c r="B41" s="20" t="s">
        <v>57</v>
      </c>
      <c r="C41" s="43">
        <f>C39*C40/1000</f>
        <v>69167.2</v>
      </c>
    </row>
    <row r="42" spans="2:3" ht="15.75" customHeight="1">
      <c r="B42" s="32" t="s">
        <v>58</v>
      </c>
      <c r="C42" s="43">
        <f>IF(C11=0,0,C41/C11)</f>
        <v>13.947812058882839</v>
      </c>
    </row>
    <row r="43" spans="2:3" ht="15.75" customHeight="1" thickBot="1">
      <c r="B43" s="33" t="s">
        <v>59</v>
      </c>
      <c r="C43" s="44">
        <f>IF(C12=0,0,C41/C12)</f>
        <v>11.159599870926105</v>
      </c>
    </row>
    <row r="44" ht="14.25" customHeight="1" thickBot="1"/>
    <row r="45" spans="2:3" ht="27.75" customHeight="1" thickBot="1">
      <c r="B45" s="2" t="s">
        <v>73</v>
      </c>
      <c r="C45" s="3"/>
    </row>
    <row r="46" spans="2:3" ht="15.75" customHeight="1">
      <c r="B46" s="76" t="s">
        <v>54</v>
      </c>
      <c r="C46" s="77"/>
    </row>
    <row r="47" spans="2:3" ht="44.25" customHeight="1">
      <c r="B47" s="78" t="s">
        <v>56</v>
      </c>
      <c r="C47" s="79"/>
    </row>
    <row r="48" spans="2:3" ht="15.75" customHeight="1">
      <c r="B48" s="32" t="s">
        <v>71</v>
      </c>
      <c r="C48" s="74">
        <v>3.9</v>
      </c>
    </row>
    <row r="49" spans="2:3" ht="15.75" customHeight="1">
      <c r="B49" s="32" t="s">
        <v>79</v>
      </c>
      <c r="C49" s="58">
        <v>1100</v>
      </c>
    </row>
    <row r="50" spans="2:3" ht="15.75" customHeight="1">
      <c r="B50" s="20" t="s">
        <v>80</v>
      </c>
      <c r="C50" s="11">
        <v>5777</v>
      </c>
    </row>
    <row r="51" spans="2:3" ht="15.75" customHeight="1">
      <c r="B51" s="20" t="s">
        <v>81</v>
      </c>
      <c r="C51" s="11">
        <v>15</v>
      </c>
    </row>
    <row r="52" spans="2:3" ht="15" customHeight="1" thickBot="1">
      <c r="B52" s="32" t="s">
        <v>82</v>
      </c>
      <c r="C52" s="44">
        <f>C49*C50*C51/1000</f>
        <v>95320.5</v>
      </c>
    </row>
    <row r="53" spans="2:3" ht="17.25" customHeight="1">
      <c r="B53" s="76" t="s">
        <v>55</v>
      </c>
      <c r="C53" s="77"/>
    </row>
    <row r="54" spans="2:15" ht="15.75" customHeight="1">
      <c r="B54" s="32" t="s">
        <v>84</v>
      </c>
      <c r="C54" s="11">
        <v>2860</v>
      </c>
      <c r="O54" s="16"/>
    </row>
    <row r="55" spans="2:3" ht="15.75" customHeight="1">
      <c r="B55" s="20" t="s">
        <v>85</v>
      </c>
      <c r="C55" s="11">
        <v>421</v>
      </c>
    </row>
    <row r="56" spans="2:3" ht="16.5" customHeight="1">
      <c r="B56" s="20" t="s">
        <v>81</v>
      </c>
      <c r="C56" s="58">
        <v>5</v>
      </c>
    </row>
    <row r="57" spans="2:3" ht="16.5" customHeight="1" thickBot="1">
      <c r="B57" s="33" t="s">
        <v>83</v>
      </c>
      <c r="C57" s="44">
        <f>C54*C55*C56/1000</f>
        <v>6020.3</v>
      </c>
    </row>
    <row r="58" spans="2:3" ht="18" customHeight="1">
      <c r="B58" s="59" t="s">
        <v>60</v>
      </c>
      <c r="C58" s="60">
        <f>C52+C57+F52+F57</f>
        <v>101340.8</v>
      </c>
    </row>
    <row r="59" spans="2:3" ht="16.5" customHeight="1">
      <c r="B59" s="32" t="s">
        <v>61</v>
      </c>
      <c r="C59" s="62">
        <f>IF(C11=0,0,C58/C11)</f>
        <v>20.43573301068764</v>
      </c>
    </row>
    <row r="60" spans="2:3" ht="16.5" customHeight="1" thickBot="1">
      <c r="B60" s="33" t="s">
        <v>62</v>
      </c>
      <c r="C60" s="61">
        <f>IF(C12=0,0,C58/C12)</f>
        <v>16.350564698289773</v>
      </c>
    </row>
    <row r="61" ht="17.25" customHeight="1"/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89" t="s">
        <v>48</v>
      </c>
      <c r="D106" s="91" t="s">
        <v>2</v>
      </c>
      <c r="E106" s="93" t="s">
        <v>3</v>
      </c>
      <c r="H106" s="4"/>
    </row>
    <row r="107" spans="3:5" ht="12.75">
      <c r="C107" s="90"/>
      <c r="D107" s="92"/>
      <c r="E107" s="94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80" t="s">
        <v>14</v>
      </c>
      <c r="D123" s="82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80" t="s">
        <v>22</v>
      </c>
      <c r="D128" s="82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80" t="s">
        <v>41</v>
      </c>
      <c r="D134" s="81"/>
      <c r="E134" s="81"/>
      <c r="F134" s="82"/>
    </row>
    <row r="135" spans="3:6" ht="12.75">
      <c r="C135" s="47"/>
      <c r="D135" s="48" t="s">
        <v>39</v>
      </c>
      <c r="E135" s="83" t="s">
        <v>40</v>
      </c>
      <c r="F135" s="84"/>
    </row>
    <row r="136" spans="3:6" ht="12.75">
      <c r="C136" s="17" t="s">
        <v>18</v>
      </c>
      <c r="D136" s="45">
        <v>280</v>
      </c>
      <c r="E136" s="85">
        <v>220</v>
      </c>
      <c r="F136" s="86"/>
    </row>
    <row r="137" spans="3:6" ht="12.75">
      <c r="C137" s="32" t="s">
        <v>19</v>
      </c>
      <c r="D137" s="40">
        <v>280</v>
      </c>
      <c r="E137" s="85">
        <v>220</v>
      </c>
      <c r="F137" s="86"/>
    </row>
    <row r="138" spans="3:6" ht="12.75">
      <c r="C138" s="19" t="s">
        <v>20</v>
      </c>
      <c r="D138" s="45">
        <v>600</v>
      </c>
      <c r="E138" s="85">
        <v>480</v>
      </c>
      <c r="F138" s="86"/>
    </row>
    <row r="139" spans="3:6" ht="13.5" thickBot="1">
      <c r="C139" s="22" t="s">
        <v>21</v>
      </c>
      <c r="D139" s="46">
        <v>2300</v>
      </c>
      <c r="E139" s="87">
        <v>1800</v>
      </c>
      <c r="F139" s="88"/>
    </row>
    <row r="142" ht="13.5" thickBot="1"/>
    <row r="143" spans="3:6" ht="12.75">
      <c r="C143" s="80" t="s">
        <v>45</v>
      </c>
      <c r="D143" s="81"/>
      <c r="E143" s="81"/>
      <c r="F143" s="82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mergeCells count="15">
    <mergeCell ref="C128:D128"/>
    <mergeCell ref="C106:C107"/>
    <mergeCell ref="D106:D107"/>
    <mergeCell ref="E106:E107"/>
    <mergeCell ref="C123:D123"/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Markus</cp:lastModifiedBy>
  <cp:lastPrinted>2008-03-31T10:02:31Z</cp:lastPrinted>
  <dcterms:created xsi:type="dcterms:W3CDTF">2008-03-26T10:24:09Z</dcterms:created>
  <dcterms:modified xsi:type="dcterms:W3CDTF">2008-06-08T09:24:41Z</dcterms:modified>
  <cp:category/>
  <cp:version/>
  <cp:contentType/>
  <cp:contentStatus/>
</cp:coreProperties>
</file>