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Herstellungsenergie" sheetId="1" r:id="rId1"/>
    <sheet name="Diagramm HE" sheetId="2" r:id="rId2"/>
  </sheets>
  <definedNames>
    <definedName name="_xlnm.Print_Area" localSheetId="0">'Herstellungsenergie'!$A$8:$F$58</definedName>
  </definedNames>
  <calcPr fullCalcOnLoad="1"/>
</workbook>
</file>

<file path=xl/sharedStrings.xml><?xml version="1.0" encoding="utf-8"?>
<sst xmlns="http://schemas.openxmlformats.org/spreadsheetml/2006/main" count="48" uniqueCount="48">
  <si>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</si>
  <si>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</si>
  <si>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</si>
  <si>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</si>
  <si>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</si>
  <si>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</si>
  <si>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</si>
  <si>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Legende</t>
  </si>
  <si>
    <t>Ergebnisse, bitte nichts eintragen</t>
  </si>
  <si>
    <t>Fest vorgegeben, bitte nichts eintragen</t>
  </si>
  <si>
    <t>Hier bitte eintragen</t>
  </si>
  <si>
    <t>Übertrag aus HWB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</si>
  <si>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</si>
  <si>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</si>
  <si>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</si>
  <si>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</si>
  <si>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</si>
  <si>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</si>
  <si>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</si>
  <si>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</si>
  <si>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</si>
  <si>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Herstellungsenergieabschätzung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</si>
  <si>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</si>
  <si>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</si>
  <si>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</si>
  <si>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</si>
  <si>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</si>
  <si>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</si>
  <si>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</si>
  <si>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</si>
  <si>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</si>
  <si>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</si>
  <si>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</si>
  <si>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</si>
  <si>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</si>
  <si>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</si>
  <si>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</si>
  <si>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</si>
  <si>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</si>
  <si>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</si>
  <si>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</si>
  <si>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HE gesamt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</si>
  <si>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</si>
  <si>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</si>
  <si>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</si>
  <si>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</si>
  <si>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XPS</t>
  </si>
  <si>
    <t>MW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</si>
</sst>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0.0"/>
    <numFmt numFmtId="180" formatCode="0.0%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3" fontId="0" fillId="3" borderId="9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5" xfId="0" applyFont="1" applyBorder="1" applyAlignment="1">
      <alignment/>
    </xf>
    <xf numFmtId="0" fontId="9" fillId="0" borderId="0" xfId="0" applyFont="1" applyAlignment="1">
      <alignment/>
    </xf>
    <xf numFmtId="4" fontId="2" fillId="3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8" fontId="0" fillId="0" borderId="0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15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10" fontId="2" fillId="3" borderId="15" xfId="19" applyNumberFormat="1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0" fontId="2" fillId="3" borderId="17" xfId="19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10" fontId="2" fillId="3" borderId="4" xfId="19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4" borderId="6" xfId="0" applyFill="1" applyBorder="1" applyAlignment="1">
      <alignment/>
    </xf>
    <xf numFmtId="3" fontId="0" fillId="4" borderId="15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0" fontId="0" fillId="4" borderId="18" xfId="0" applyFill="1" applyBorder="1" applyAlignment="1">
      <alignment/>
    </xf>
    <xf numFmtId="3" fontId="0" fillId="4" borderId="6" xfId="0" applyNumberFormat="1" applyFill="1" applyBorder="1" applyAlignment="1">
      <alignment horizontal="center"/>
    </xf>
    <xf numFmtId="0" fontId="0" fillId="4" borderId="19" xfId="0" applyFill="1" applyBorder="1" applyAlignment="1">
      <alignment/>
    </xf>
    <xf numFmtId="3" fontId="0" fillId="4" borderId="16" xfId="0" applyNumberFormat="1" applyFill="1" applyBorder="1" applyAlignment="1">
      <alignment horizontal="center"/>
    </xf>
    <xf numFmtId="9" fontId="0" fillId="4" borderId="9" xfId="19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2" fillId="3" borderId="20" xfId="0" applyNumberFormat="1" applyFont="1" applyFill="1" applyBorder="1" applyAlignment="1">
      <alignment horizontal="center"/>
    </xf>
    <xf numFmtId="10" fontId="2" fillId="3" borderId="21" xfId="19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8842961"/>
        <c:axId val="59824602"/>
      </c:barChart>
      <c:catAx>
        <c:axId val="588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296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zoomScale="40" zoomScaleNormal="40" workbookViewId="0" topLeftCell="A7">
      <selection activeCell="S47" sqref="S4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7</v>
      </c>
    </row>
    <row r="3" spans="2:3" ht="12.75">
      <c r="B3" s="13" t="s">
        <v>9</v>
      </c>
      <c r="C3" s="9"/>
    </row>
    <row r="4" spans="2:3" ht="12.75">
      <c r="B4" s="13" t="s">
        <v>10</v>
      </c>
      <c r="C4" s="13"/>
    </row>
    <row r="5" spans="2:3" ht="12.75">
      <c r="B5" s="13" t="s">
        <v>8</v>
      </c>
      <c r="C5" s="12"/>
    </row>
    <row r="6" spans="2:3" ht="12.75">
      <c r="B6" s="52" t="s">
        <v>42</v>
      </c>
      <c r="C6" s="53"/>
    </row>
    <row r="8" spans="2:3" ht="12.75">
      <c r="B8" s="1" t="s">
        <v>21</v>
      </c>
      <c r="C8" s="11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5"/>
      <c r="C11" s="6" t="s">
        <v>1</v>
      </c>
    </row>
    <row r="12" spans="2:3" ht="14.25">
      <c r="B12" s="7" t="s">
        <v>3</v>
      </c>
      <c r="C12" s="54">
        <v>4395</v>
      </c>
    </row>
    <row r="13" spans="2:12" ht="14.25">
      <c r="B13" s="7" t="s">
        <v>4</v>
      </c>
      <c r="C13" s="54">
        <v>4905</v>
      </c>
      <c r="E13" s="4"/>
      <c r="F13" s="4"/>
      <c r="G13" s="4"/>
      <c r="H13" s="4"/>
      <c r="I13" s="4"/>
      <c r="J13" s="4"/>
      <c r="K13" s="4"/>
      <c r="L13" s="4"/>
    </row>
    <row r="14" spans="2:12" ht="14.25">
      <c r="B14" s="7" t="s">
        <v>5</v>
      </c>
      <c r="C14" s="54">
        <v>12754</v>
      </c>
      <c r="E14" s="4"/>
      <c r="F14" s="4"/>
      <c r="G14" s="4"/>
      <c r="H14" s="4"/>
      <c r="I14" s="4"/>
      <c r="J14" s="4"/>
      <c r="K14" s="4"/>
      <c r="L14" s="4"/>
    </row>
    <row r="15" spans="2:12" ht="16.5" thickBot="1">
      <c r="B15" s="15" t="s">
        <v>6</v>
      </c>
      <c r="C15" s="10">
        <f>C14*0.9</f>
        <v>11478.6</v>
      </c>
      <c r="D15" t="s">
        <v>2</v>
      </c>
      <c r="E15" s="4"/>
      <c r="F15" s="27"/>
      <c r="G15" s="4"/>
      <c r="H15" s="4"/>
      <c r="I15" s="4"/>
      <c r="J15" s="4"/>
      <c r="K15" s="4"/>
      <c r="L15" s="4"/>
    </row>
    <row r="16" spans="2:12" ht="13.5" thickBot="1">
      <c r="B16" s="8"/>
      <c r="C16" s="17"/>
      <c r="E16" s="4"/>
      <c r="F16" s="4"/>
      <c r="G16" s="4"/>
      <c r="H16" s="4"/>
      <c r="I16" s="4"/>
      <c r="J16" s="4"/>
      <c r="K16" s="4"/>
      <c r="L16" s="4"/>
    </row>
    <row r="17" spans="2:12" ht="13.5" thickBot="1">
      <c r="B17" s="2" t="s">
        <v>15</v>
      </c>
      <c r="C17" s="3"/>
      <c r="E17" s="4"/>
      <c r="F17" s="4"/>
      <c r="G17" s="4"/>
      <c r="H17" s="4"/>
      <c r="I17" s="4"/>
      <c r="J17" s="4"/>
      <c r="K17" s="4"/>
      <c r="L17" s="4"/>
    </row>
    <row r="18" spans="2:12" ht="12.75">
      <c r="B18" s="5"/>
      <c r="C18" s="6"/>
      <c r="E18" s="4"/>
      <c r="F18" s="27"/>
      <c r="G18" s="4"/>
      <c r="H18" s="27"/>
      <c r="I18" s="27"/>
      <c r="J18" s="4"/>
      <c r="K18" s="4"/>
      <c r="L18" s="4"/>
    </row>
    <row r="19" spans="2:12" ht="12.75">
      <c r="B19" s="7" t="s">
        <v>17</v>
      </c>
      <c r="C19" s="54">
        <v>2807</v>
      </c>
      <c r="E19" s="4"/>
      <c r="F19" s="37"/>
      <c r="G19" s="40"/>
      <c r="H19" s="40"/>
      <c r="I19" s="40"/>
      <c r="J19" s="4"/>
      <c r="K19" s="4"/>
      <c r="L19" s="4"/>
    </row>
    <row r="20" spans="2:12" ht="12.75">
      <c r="B20" s="7" t="s">
        <v>18</v>
      </c>
      <c r="C20" s="55">
        <v>1166</v>
      </c>
      <c r="E20" s="4"/>
      <c r="F20" s="20"/>
      <c r="G20" s="32"/>
      <c r="H20" s="32"/>
      <c r="I20" s="32"/>
      <c r="J20" s="4"/>
      <c r="K20" s="4"/>
      <c r="L20" s="4"/>
    </row>
    <row r="21" spans="2:12" ht="12.75">
      <c r="B21" s="7" t="s">
        <v>16</v>
      </c>
      <c r="C21" s="14">
        <f>C19*C20</f>
        <v>3272962</v>
      </c>
      <c r="E21" s="4"/>
      <c r="F21" s="20"/>
      <c r="G21" s="32"/>
      <c r="H21" s="32"/>
      <c r="I21" s="32"/>
      <c r="J21" s="72"/>
      <c r="K21" s="4"/>
      <c r="L21" s="4"/>
    </row>
    <row r="22" spans="2:12" ht="14.25">
      <c r="B22" s="21" t="s">
        <v>22</v>
      </c>
      <c r="C22" s="18">
        <f>IF(C14=0,0,C21/C14)</f>
        <v>256.62239297475304</v>
      </c>
      <c r="D22" s="71" t="s">
        <v>34</v>
      </c>
      <c r="E22" s="4"/>
      <c r="F22" s="20"/>
      <c r="G22" s="32"/>
      <c r="H22" s="32"/>
      <c r="I22" s="32"/>
      <c r="J22" s="4"/>
      <c r="K22" s="4"/>
      <c r="L22" s="4"/>
    </row>
    <row r="23" spans="2:12" ht="12.75">
      <c r="B23" s="7" t="s">
        <v>19</v>
      </c>
      <c r="C23" s="55">
        <v>9571</v>
      </c>
      <c r="D23" s="70" t="s">
        <v>11</v>
      </c>
      <c r="E23" s="4"/>
      <c r="F23" s="4"/>
      <c r="G23" s="4"/>
      <c r="H23" s="4"/>
      <c r="I23" s="4"/>
      <c r="J23" s="4"/>
      <c r="K23" s="4"/>
      <c r="L23" s="4"/>
    </row>
    <row r="24" spans="2:12" ht="12.75">
      <c r="B24" s="21" t="s">
        <v>32</v>
      </c>
      <c r="C24" s="33">
        <f>IF(C14=C230,0,C23/C14)</f>
        <v>0.7504312372588992</v>
      </c>
      <c r="D24" s="71" t="s">
        <v>33</v>
      </c>
      <c r="E24" s="4"/>
      <c r="F24" s="4"/>
      <c r="G24" s="4"/>
      <c r="H24" s="4"/>
      <c r="I24" s="4"/>
      <c r="J24" s="4"/>
      <c r="K24" s="4"/>
      <c r="L24" s="4"/>
    </row>
    <row r="25" spans="2:12" ht="15.75">
      <c r="B25" s="7" t="s">
        <v>20</v>
      </c>
      <c r="C25" s="56">
        <v>1464</v>
      </c>
      <c r="D25" s="70"/>
      <c r="E25" s="4"/>
      <c r="F25" s="4"/>
      <c r="G25" s="4"/>
      <c r="H25" s="4"/>
      <c r="I25" s="4"/>
      <c r="J25" s="4"/>
      <c r="K25" s="4"/>
      <c r="L25" s="4"/>
    </row>
    <row r="26" spans="2:12" ht="15" thickBot="1">
      <c r="B26" s="39" t="s">
        <v>38</v>
      </c>
      <c r="C26" s="23">
        <f>IF(C12=0,0,C25/C12)</f>
        <v>0.33310580204778156</v>
      </c>
      <c r="D26" s="71" t="s">
        <v>45</v>
      </c>
      <c r="E26" s="4"/>
      <c r="F26" s="4"/>
      <c r="G26" s="4"/>
      <c r="H26" s="4"/>
      <c r="I26" s="4"/>
      <c r="J26" s="4"/>
      <c r="K26" s="4"/>
      <c r="L26" s="4"/>
    </row>
    <row r="27" spans="2:12" ht="13.5" thickBot="1">
      <c r="B27" s="43"/>
      <c r="C27" s="44"/>
      <c r="D27" s="22"/>
      <c r="E27" s="4"/>
      <c r="F27" s="4"/>
      <c r="G27" s="4"/>
      <c r="H27" s="4"/>
      <c r="I27" s="4"/>
      <c r="J27" s="4"/>
      <c r="K27" s="4"/>
      <c r="L27" s="4"/>
    </row>
    <row r="28" spans="2:14" ht="25.5" customHeight="1" thickBot="1">
      <c r="B28" s="2" t="s">
        <v>39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2" ht="25.5" customHeight="1">
      <c r="B29" s="5"/>
      <c r="C29" s="6"/>
      <c r="E29" s="4"/>
      <c r="F29" s="27"/>
      <c r="G29" s="4"/>
      <c r="H29" s="27"/>
      <c r="I29" s="27"/>
      <c r="J29" s="4"/>
      <c r="K29" s="4"/>
      <c r="L29" s="4"/>
    </row>
    <row r="30" spans="2:12" ht="12.75">
      <c r="B30" s="7" t="s">
        <v>12</v>
      </c>
      <c r="C30" s="54">
        <v>1806</v>
      </c>
      <c r="E30" s="4"/>
      <c r="F30" s="37"/>
      <c r="G30" s="40"/>
      <c r="H30" s="40"/>
      <c r="I30" s="40"/>
      <c r="J30" s="4"/>
      <c r="K30" s="4"/>
      <c r="L30" s="4"/>
    </row>
    <row r="31" spans="2:12" ht="14.25">
      <c r="B31" s="21" t="s">
        <v>43</v>
      </c>
      <c r="C31" s="18">
        <f>C30*C13/1000</f>
        <v>8858.43</v>
      </c>
      <c r="D31" s="41"/>
      <c r="E31" s="4"/>
      <c r="F31" s="20"/>
      <c r="G31" s="32"/>
      <c r="H31" s="32"/>
      <c r="I31" s="32"/>
      <c r="J31" s="4"/>
      <c r="K31" s="4"/>
      <c r="L31" s="4"/>
    </row>
    <row r="32" spans="2:12" ht="12.75">
      <c r="B32" s="7" t="s">
        <v>40</v>
      </c>
      <c r="C32" s="61">
        <v>0.3</v>
      </c>
      <c r="E32" s="4"/>
      <c r="F32" s="20"/>
      <c r="G32" s="32"/>
      <c r="H32" s="32"/>
      <c r="I32" s="32"/>
      <c r="J32" s="4"/>
      <c r="K32" s="4"/>
      <c r="L32" s="4"/>
    </row>
    <row r="33" spans="2:12" ht="12.75">
      <c r="B33" s="21" t="s">
        <v>41</v>
      </c>
      <c r="C33" s="18">
        <f>C31/(1-C32)</f>
        <v>12654.900000000001</v>
      </c>
      <c r="E33" s="4"/>
      <c r="F33" s="20"/>
      <c r="G33" s="32"/>
      <c r="H33" s="32"/>
      <c r="I33" s="32"/>
      <c r="J33" s="4"/>
      <c r="K33" s="4"/>
      <c r="L33" s="4"/>
    </row>
    <row r="34" spans="2:12" ht="12.75">
      <c r="B34" s="7" t="s">
        <v>13</v>
      </c>
      <c r="C34" s="42">
        <v>30</v>
      </c>
      <c r="E34" s="4"/>
      <c r="F34" s="4"/>
      <c r="G34" s="4"/>
      <c r="H34" s="4"/>
      <c r="I34" s="4"/>
      <c r="J34" s="4"/>
      <c r="K34" s="4"/>
      <c r="L34" s="4"/>
    </row>
    <row r="35" spans="2:11" ht="13.5" thickBot="1">
      <c r="B35" s="39" t="s">
        <v>14</v>
      </c>
      <c r="C35" s="19">
        <f>C33/C34</f>
        <v>421.83000000000004</v>
      </c>
      <c r="E35" s="41"/>
      <c r="H35" s="4"/>
      <c r="I35" s="4"/>
      <c r="J35" s="4"/>
      <c r="K35" s="4"/>
    </row>
    <row r="36" spans="2:11" ht="13.5" thickBot="1">
      <c r="B36" s="8"/>
      <c r="C36" s="45"/>
      <c r="H36" s="4"/>
      <c r="I36" s="4"/>
      <c r="J36" s="4"/>
      <c r="K36" s="4"/>
    </row>
    <row r="37" spans="2:11" ht="13.5" thickBot="1">
      <c r="B37" s="28" t="s">
        <v>24</v>
      </c>
      <c r="C37" s="29"/>
      <c r="D37" s="29"/>
      <c r="E37" s="29"/>
      <c r="F37" s="30"/>
      <c r="H37" s="27"/>
      <c r="I37" s="75"/>
      <c r="J37" s="75"/>
      <c r="K37" s="4"/>
    </row>
    <row r="38" spans="2:11" ht="12.75">
      <c r="B38" s="5" t="s">
        <v>26</v>
      </c>
      <c r="C38" s="16" t="s">
        <v>27</v>
      </c>
      <c r="D38" s="16" t="s">
        <v>25</v>
      </c>
      <c r="E38" s="16" t="s">
        <v>23</v>
      </c>
      <c r="F38" s="6" t="s">
        <v>31</v>
      </c>
      <c r="H38" s="4"/>
      <c r="I38" s="73"/>
      <c r="J38" s="73"/>
      <c r="K38" s="4"/>
    </row>
    <row r="39" spans="2:11" ht="12.75">
      <c r="B39" s="57" t="s">
        <v>35</v>
      </c>
      <c r="C39" s="58">
        <v>884</v>
      </c>
      <c r="D39" s="58">
        <v>1600</v>
      </c>
      <c r="E39" s="46">
        <f>C39*D39*0.001</f>
        <v>1414.4</v>
      </c>
      <c r="F39" s="47">
        <f aca="true" t="shared" si="0" ref="F39:F58">IF($E$58=0,0,E39/$E$58)</f>
        <v>0.11176698353997265</v>
      </c>
      <c r="H39" s="4"/>
      <c r="I39" s="74"/>
      <c r="J39" s="74"/>
      <c r="K39" s="4"/>
    </row>
    <row r="40" spans="2:11" ht="12.75">
      <c r="B40" s="57" t="s">
        <v>36</v>
      </c>
      <c r="C40" s="58">
        <v>17.6</v>
      </c>
      <c r="D40" s="58">
        <v>15000</v>
      </c>
      <c r="E40" s="46">
        <f>C40*D40*0.001</f>
        <v>264</v>
      </c>
      <c r="F40" s="47">
        <f t="shared" si="0"/>
        <v>0.02086148448427091</v>
      </c>
      <c r="H40" s="4"/>
      <c r="I40" s="74"/>
      <c r="J40" s="74"/>
      <c r="K40" s="4"/>
    </row>
    <row r="41" spans="2:11" ht="12.75">
      <c r="B41" s="57" t="s">
        <v>46</v>
      </c>
      <c r="C41" s="58">
        <v>315</v>
      </c>
      <c r="D41" s="58">
        <v>695</v>
      </c>
      <c r="E41" s="46">
        <f>C41*D41*0.001</f>
        <v>218.925</v>
      </c>
      <c r="F41" s="47">
        <f t="shared" si="0"/>
        <v>0.01729962307090534</v>
      </c>
      <c r="H41" s="4"/>
      <c r="I41" s="74"/>
      <c r="J41" s="74"/>
      <c r="K41" s="4"/>
    </row>
    <row r="42" spans="2:11" ht="12.75">
      <c r="B42" s="57" t="s">
        <v>37</v>
      </c>
      <c r="C42" s="58">
        <v>1659</v>
      </c>
      <c r="D42" s="58">
        <v>470</v>
      </c>
      <c r="E42" s="46">
        <f>C42*D42*0.001</f>
        <v>779.73</v>
      </c>
      <c r="F42" s="47">
        <f t="shared" si="0"/>
        <v>0.061614868548941513</v>
      </c>
      <c r="H42" s="4"/>
      <c r="I42" s="74"/>
      <c r="J42" s="74"/>
      <c r="K42" s="4"/>
    </row>
    <row r="43" spans="2:11" ht="12.75">
      <c r="B43" s="57" t="s">
        <v>47</v>
      </c>
      <c r="C43" s="58">
        <v>324</v>
      </c>
      <c r="D43" s="58">
        <v>250</v>
      </c>
      <c r="E43" s="46">
        <f aca="true" t="shared" si="1" ref="E43:E52">C43*D43*0.001</f>
        <v>81</v>
      </c>
      <c r="F43" s="47">
        <f t="shared" si="0"/>
        <v>0.006400682739492212</v>
      </c>
      <c r="H43" s="4"/>
      <c r="I43" s="74"/>
      <c r="J43" s="74"/>
      <c r="K43" s="4"/>
    </row>
    <row r="44" spans="2:11" ht="12.75">
      <c r="B44" s="57"/>
      <c r="C44" s="58"/>
      <c r="D44" s="58"/>
      <c r="E44" s="46">
        <f t="shared" si="1"/>
        <v>0</v>
      </c>
      <c r="F44" s="47">
        <f t="shared" si="0"/>
        <v>0</v>
      </c>
      <c r="H44" s="4"/>
      <c r="I44" s="74"/>
      <c r="J44" s="74"/>
      <c r="K44" s="4"/>
    </row>
    <row r="45" spans="2:11" ht="12.75">
      <c r="B45" s="57"/>
      <c r="C45" s="58"/>
      <c r="D45" s="58"/>
      <c r="E45" s="46">
        <f t="shared" si="1"/>
        <v>0</v>
      </c>
      <c r="F45" s="47">
        <f t="shared" si="0"/>
        <v>0</v>
      </c>
      <c r="H45" s="4"/>
      <c r="I45" s="74"/>
      <c r="J45" s="74"/>
      <c r="K45" s="4"/>
    </row>
    <row r="46" spans="2:11" ht="12.75">
      <c r="B46" s="57"/>
      <c r="C46" s="58"/>
      <c r="D46" s="58"/>
      <c r="E46" s="46">
        <f t="shared" si="1"/>
        <v>0</v>
      </c>
      <c r="F46" s="47">
        <f t="shared" si="0"/>
        <v>0</v>
      </c>
      <c r="H46" s="4"/>
      <c r="I46" s="74"/>
      <c r="J46" s="74"/>
      <c r="K46" s="4"/>
    </row>
    <row r="47" spans="2:11" ht="12.75">
      <c r="B47" s="57"/>
      <c r="C47" s="58"/>
      <c r="D47" s="58"/>
      <c r="E47" s="46">
        <f t="shared" si="1"/>
        <v>0</v>
      </c>
      <c r="F47" s="47">
        <f t="shared" si="0"/>
        <v>0</v>
      </c>
      <c r="H47" s="4"/>
      <c r="I47" s="74"/>
      <c r="J47" s="74"/>
      <c r="K47" s="4"/>
    </row>
    <row r="48" spans="2:11" ht="12.75">
      <c r="B48" s="57"/>
      <c r="C48" s="58"/>
      <c r="D48" s="58"/>
      <c r="E48" s="46">
        <f t="shared" si="1"/>
        <v>0</v>
      </c>
      <c r="F48" s="47">
        <f t="shared" si="0"/>
        <v>0</v>
      </c>
      <c r="H48" s="4"/>
      <c r="I48" s="74"/>
      <c r="J48" s="74"/>
      <c r="K48" s="4"/>
    </row>
    <row r="49" spans="2:11" ht="12.75">
      <c r="B49" s="57"/>
      <c r="C49" s="58"/>
      <c r="D49" s="58"/>
      <c r="E49" s="46">
        <f t="shared" si="1"/>
        <v>0</v>
      </c>
      <c r="F49" s="47">
        <f t="shared" si="0"/>
        <v>0</v>
      </c>
      <c r="H49" s="4"/>
      <c r="I49" s="74"/>
      <c r="J49" s="74"/>
      <c r="K49" s="4"/>
    </row>
    <row r="50" spans="2:11" ht="12.75">
      <c r="B50" s="57"/>
      <c r="C50" s="58"/>
      <c r="D50" s="58"/>
      <c r="E50" s="46">
        <f t="shared" si="1"/>
        <v>0</v>
      </c>
      <c r="F50" s="47">
        <f t="shared" si="0"/>
        <v>0</v>
      </c>
      <c r="H50" s="4"/>
      <c r="I50" s="74"/>
      <c r="J50" s="74"/>
      <c r="K50" s="4"/>
    </row>
    <row r="51" spans="2:11" ht="12.75">
      <c r="B51" s="57"/>
      <c r="C51" s="58"/>
      <c r="D51" s="58"/>
      <c r="E51" s="46">
        <f t="shared" si="1"/>
        <v>0</v>
      </c>
      <c r="F51" s="47">
        <f t="shared" si="0"/>
        <v>0</v>
      </c>
      <c r="H51" s="4"/>
      <c r="I51" s="74"/>
      <c r="J51" s="74"/>
      <c r="K51" s="4"/>
    </row>
    <row r="52" spans="2:11" ht="12.75">
      <c r="B52" s="57"/>
      <c r="C52" s="58"/>
      <c r="D52" s="58"/>
      <c r="E52" s="46">
        <f t="shared" si="1"/>
        <v>0</v>
      </c>
      <c r="F52" s="47">
        <f t="shared" si="0"/>
        <v>0</v>
      </c>
      <c r="H52" s="4"/>
      <c r="I52" s="74"/>
      <c r="J52" s="74"/>
      <c r="K52" s="4"/>
    </row>
    <row r="53" spans="2:11" ht="12.75">
      <c r="B53" s="57"/>
      <c r="C53" s="58"/>
      <c r="D53" s="58"/>
      <c r="E53" s="46">
        <f>C53*D53*0.001</f>
        <v>0</v>
      </c>
      <c r="F53" s="47">
        <f t="shared" si="0"/>
        <v>0</v>
      </c>
      <c r="H53" s="4"/>
      <c r="I53" s="74"/>
      <c r="J53" s="74"/>
      <c r="K53" s="4"/>
    </row>
    <row r="54" spans="2:11" ht="13.5" thickBot="1">
      <c r="B54" s="59"/>
      <c r="C54" s="60"/>
      <c r="D54" s="60"/>
      <c r="E54" s="48">
        <f>C54*D54*0.001</f>
        <v>0</v>
      </c>
      <c r="F54" s="49">
        <f t="shared" si="0"/>
        <v>0</v>
      </c>
      <c r="H54" s="4"/>
      <c r="I54" s="74"/>
      <c r="J54" s="74"/>
      <c r="K54" s="4"/>
    </row>
    <row r="55" spans="2:11" ht="12.75">
      <c r="B55" s="24" t="s">
        <v>28</v>
      </c>
      <c r="C55" s="25"/>
      <c r="D55" s="26"/>
      <c r="E55" s="50">
        <f>SUM(E39:E54)</f>
        <v>2758.0550000000003</v>
      </c>
      <c r="F55" s="51">
        <f t="shared" si="0"/>
        <v>0.21794364238358263</v>
      </c>
      <c r="H55" s="4"/>
      <c r="I55" s="4"/>
      <c r="J55" s="74"/>
      <c r="K55" s="4"/>
    </row>
    <row r="56" spans="2:11" ht="12.75">
      <c r="B56" s="69" t="s">
        <v>29</v>
      </c>
      <c r="C56" s="67"/>
      <c r="D56" s="13"/>
      <c r="E56" s="68">
        <f>C31-E55</f>
        <v>6100.375</v>
      </c>
      <c r="F56" s="47">
        <f t="shared" si="0"/>
        <v>0.4820563576164173</v>
      </c>
      <c r="H56" s="4"/>
      <c r="I56" s="4"/>
      <c r="J56" s="4"/>
      <c r="K56" s="4"/>
    </row>
    <row r="57" spans="2:11" ht="12.75">
      <c r="B57" s="69" t="s">
        <v>44</v>
      </c>
      <c r="C57" s="67"/>
      <c r="D57" s="13"/>
      <c r="E57" s="68">
        <f>C33*C32</f>
        <v>3796.4700000000003</v>
      </c>
      <c r="F57" s="47">
        <f t="shared" si="0"/>
        <v>0.3</v>
      </c>
      <c r="H57" s="4"/>
      <c r="I57" s="4"/>
      <c r="J57" s="4"/>
      <c r="K57" s="4"/>
    </row>
    <row r="58" spans="2:11" ht="13.5" thickBot="1">
      <c r="B58" s="62" t="s">
        <v>30</v>
      </c>
      <c r="C58" s="63"/>
      <c r="D58" s="64"/>
      <c r="E58" s="65">
        <f>C33</f>
        <v>12654.900000000001</v>
      </c>
      <c r="F58" s="66">
        <f t="shared" si="0"/>
        <v>1</v>
      </c>
      <c r="H58" s="4"/>
      <c r="I58" s="4"/>
      <c r="J58" s="4"/>
      <c r="K58" s="4"/>
    </row>
    <row r="59" spans="8:11" ht="12.75">
      <c r="H59" s="4"/>
      <c r="I59" s="4"/>
      <c r="J59" s="4"/>
      <c r="K59" s="4"/>
    </row>
    <row r="60" spans="8:11" ht="11.25" customHeight="1">
      <c r="H60" s="4"/>
      <c r="I60" s="4"/>
      <c r="J60" s="4"/>
      <c r="K60" s="4"/>
    </row>
    <row r="61" spans="8:11" ht="12.75">
      <c r="H61" s="4"/>
      <c r="I61" s="4"/>
      <c r="J61" s="4"/>
      <c r="K61" s="4"/>
    </row>
    <row r="62" spans="8:11" ht="12.75">
      <c r="H62" s="4"/>
      <c r="I62" s="4"/>
      <c r="J62" s="4"/>
      <c r="K62" s="4"/>
    </row>
    <row r="63" spans="2:11" ht="12.75">
      <c r="B63" s="27"/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4"/>
      <c r="C64" s="32"/>
      <c r="D64" s="4"/>
      <c r="E64" s="4"/>
      <c r="F64" s="4"/>
      <c r="G64" s="4"/>
      <c r="H64" s="4"/>
      <c r="I64" s="4"/>
      <c r="J64" s="4"/>
      <c r="K64" s="4"/>
    </row>
    <row r="65" spans="2:11" ht="12.75" customHeight="1">
      <c r="B65" s="4"/>
      <c r="C65" s="38"/>
      <c r="D65" s="4"/>
      <c r="E65" s="4"/>
      <c r="F65" s="4"/>
      <c r="G65" s="4"/>
      <c r="H65" s="4"/>
      <c r="I65" s="4"/>
      <c r="J65" s="4"/>
      <c r="K65" s="4"/>
    </row>
    <row r="66" spans="2:11" ht="12.75">
      <c r="B66" s="4"/>
      <c r="C66" s="38"/>
      <c r="D66" s="4"/>
      <c r="E66" s="4"/>
      <c r="F66" s="4"/>
      <c r="G66" s="4"/>
      <c r="H66" s="4"/>
      <c r="I66" s="4"/>
      <c r="J66" s="4"/>
      <c r="K66" s="4"/>
    </row>
    <row r="67" spans="2:11" ht="12.75">
      <c r="B67" s="4"/>
      <c r="C67" s="32"/>
      <c r="D67" s="4"/>
      <c r="E67" s="4"/>
      <c r="F67" s="4"/>
      <c r="G67" s="4"/>
      <c r="H67" s="4"/>
      <c r="I67" s="4"/>
      <c r="J67" s="4"/>
      <c r="K67" s="4"/>
    </row>
    <row r="68" spans="2:7" ht="12.75">
      <c r="B68" s="27"/>
      <c r="C68" s="4"/>
      <c r="D68" s="4"/>
      <c r="E68" s="4"/>
      <c r="F68" s="4"/>
      <c r="G68" s="4"/>
    </row>
    <row r="69" spans="2:7" ht="12.75" customHeight="1">
      <c r="B69" s="4"/>
      <c r="C69" s="32"/>
      <c r="D69" s="4"/>
      <c r="E69" s="4"/>
      <c r="F69" s="4"/>
      <c r="G69" s="4"/>
    </row>
    <row r="70" spans="2:7" ht="12.75">
      <c r="B70" s="4"/>
      <c r="C70" s="32"/>
      <c r="D70" s="4"/>
      <c r="E70" s="4"/>
      <c r="F70" s="4"/>
      <c r="G70" s="4"/>
    </row>
    <row r="71" spans="2:7" ht="12.75">
      <c r="B71" s="4"/>
      <c r="C71" s="32"/>
      <c r="D71" s="4"/>
      <c r="E71" s="4"/>
      <c r="F71" s="4"/>
      <c r="G71" s="4"/>
    </row>
    <row r="72" spans="2:7" ht="12.75">
      <c r="B72" s="4"/>
      <c r="C72" s="32"/>
      <c r="D72" s="4"/>
      <c r="E72" s="4"/>
      <c r="F72" s="4"/>
      <c r="G72" s="4"/>
    </row>
    <row r="73" spans="2:7" ht="12.75" customHeight="1">
      <c r="B73" s="4"/>
      <c r="C73" s="32"/>
      <c r="D73" s="4"/>
      <c r="E73" s="4"/>
      <c r="F73" s="4"/>
      <c r="G73" s="4"/>
    </row>
    <row r="74" spans="2:7" ht="12.75">
      <c r="B74" s="27"/>
      <c r="C74" s="4"/>
      <c r="D74" s="4"/>
      <c r="E74" s="4"/>
      <c r="F74" s="4"/>
      <c r="G74" s="4"/>
    </row>
    <row r="75" spans="2:7" ht="12.75">
      <c r="B75" s="4"/>
      <c r="C75" s="31"/>
      <c r="D75" s="4"/>
      <c r="E75" s="4"/>
      <c r="F75" s="4"/>
      <c r="G75" s="4"/>
    </row>
    <row r="76" spans="2:7" ht="12.75">
      <c r="B76" s="4"/>
      <c r="C76" s="32"/>
      <c r="D76" s="4"/>
      <c r="E76" s="4"/>
      <c r="F76" s="4"/>
      <c r="G76" s="4"/>
    </row>
    <row r="77" spans="2:7" ht="12.75">
      <c r="B77" s="4"/>
      <c r="C77" s="31"/>
      <c r="D77" s="4"/>
      <c r="E77" s="4"/>
      <c r="F77" s="4"/>
      <c r="G77" s="4"/>
    </row>
    <row r="78" spans="2:7" ht="12.75">
      <c r="B78" s="4"/>
      <c r="C78" s="32"/>
      <c r="D78" s="4"/>
      <c r="E78" s="4"/>
      <c r="F78" s="4"/>
      <c r="G78" s="4"/>
    </row>
    <row r="79" spans="2:7" ht="12.75">
      <c r="B79" s="4"/>
      <c r="C79" s="32"/>
      <c r="D79" s="4"/>
      <c r="E79" s="4"/>
      <c r="F79" s="4"/>
      <c r="G79" s="4"/>
    </row>
    <row r="80" spans="2:7" ht="12.75">
      <c r="B80" s="4"/>
      <c r="C80" s="32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34"/>
      <c r="D88" s="4"/>
      <c r="E88" s="4"/>
      <c r="F88" s="4"/>
    </row>
    <row r="89" spans="3:6" ht="12.75">
      <c r="C89" s="31"/>
      <c r="D89" s="31"/>
      <c r="E89" s="31"/>
      <c r="F89" s="4"/>
    </row>
    <row r="90" spans="3:6" ht="12.75">
      <c r="C90" s="35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27"/>
      <c r="D92" s="4"/>
      <c r="E92" s="4"/>
      <c r="F92" s="4"/>
    </row>
    <row r="93" spans="3:6" ht="12.75">
      <c r="C93" s="20"/>
      <c r="D93" s="36"/>
      <c r="E93" s="36"/>
      <c r="F93" s="4"/>
    </row>
    <row r="94" spans="3:6" ht="12.75">
      <c r="C94" s="20"/>
      <c r="D94" s="36"/>
      <c r="E94" s="36"/>
      <c r="F94" s="4"/>
    </row>
    <row r="95" spans="3:6" ht="12.75">
      <c r="C95" s="20"/>
      <c r="D95" s="36"/>
      <c r="E95" s="36"/>
      <c r="F95" s="4"/>
    </row>
    <row r="96" spans="3:6" ht="12.75">
      <c r="C96" s="4"/>
      <c r="D96" s="4"/>
      <c r="E96" s="4"/>
      <c r="F96" s="4"/>
    </row>
    <row r="97" spans="3:6" ht="12.75">
      <c r="C97" s="37"/>
      <c r="D97" s="4"/>
      <c r="E97" s="4"/>
      <c r="F97" s="4"/>
    </row>
    <row r="98" spans="3:6" ht="12.75">
      <c r="C98" s="27"/>
      <c r="D98" s="4"/>
      <c r="E98" s="4"/>
      <c r="F98" s="4"/>
    </row>
    <row r="99" spans="3:6" ht="12.75">
      <c r="C99" s="4"/>
      <c r="D99" s="31"/>
      <c r="E99" s="31"/>
      <c r="F99" s="31"/>
    </row>
    <row r="100" spans="3:6" ht="12.75">
      <c r="C100" s="4"/>
      <c r="D100" s="31"/>
      <c r="E100" s="31"/>
      <c r="F100" s="31"/>
    </row>
    <row r="101" spans="3:6" ht="12.75">
      <c r="C101" s="4"/>
      <c r="D101" s="31"/>
      <c r="E101" s="31"/>
      <c r="F101" s="31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8"/>
    </row>
    <row r="104" spans="3:6" ht="12.75">
      <c r="C104" s="20"/>
      <c r="D104" s="20"/>
      <c r="E104" s="20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mysatz</cp:lastModifiedBy>
  <cp:lastPrinted>2008-06-06T09:08:27Z</cp:lastPrinted>
  <dcterms:created xsi:type="dcterms:W3CDTF">2008-03-26T10:24:09Z</dcterms:created>
  <dcterms:modified xsi:type="dcterms:W3CDTF">2008-06-06T20:46:06Z</dcterms:modified>
  <cp:category/>
  <cp:version/>
  <cp:contentType/>
  <cp:contentStatus/>
</cp:coreProperties>
</file>